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ypv.sharepoint.com/sites/Technik/Dokumente/Eigenprodukte/SOL•THOR/Auslegung/"/>
    </mc:Choice>
  </mc:AlternateContent>
  <xr:revisionPtr revIDLastSave="40" documentId="13_ncr:1_{6EB3C755-EF9D-4D3A-97A6-67EFCAFB24E9}" xr6:coauthVersionLast="47" xr6:coauthVersionMax="47" xr10:uidLastSave="{3A019C6B-2928-4021-98D9-BAF40BF03839}"/>
  <bookViews>
    <workbookView xWindow="-120" yWindow="-120" windowWidth="29040" windowHeight="15720" tabRatio="500" xr2:uid="{00000000-000D-0000-FFFF-FFFF00000000}"/>
  </bookViews>
  <sheets>
    <sheet name="SOL•THOR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A28" i="1"/>
  <c r="C29" i="1" s="1"/>
  <c r="A25" i="1"/>
  <c r="C26" i="1" s="1"/>
  <c r="A22" i="1"/>
  <c r="C23" i="1" s="1"/>
  <c r="A20" i="1"/>
  <c r="C21" i="1" s="1"/>
  <c r="A18" i="1"/>
  <c r="C19" i="1" s="1"/>
  <c r="A16" i="1"/>
</calcChain>
</file>

<file path=xl/sharedStrings.xml><?xml version="1.0" encoding="utf-8"?>
<sst xmlns="http://schemas.openxmlformats.org/spreadsheetml/2006/main" count="41" uniqueCount="32">
  <si>
    <t>Champs de saisie</t>
  </si>
  <si>
    <t>v250703</t>
  </si>
  <si>
    <t>Dimensionnement du champ PV pour SOL•THOR</t>
  </si>
  <si>
    <t>Caractéristiques du panneau (STC)</t>
  </si>
  <si>
    <t>[Wp]</t>
  </si>
  <si>
    <t>Pmpp / puissance nominale</t>
  </si>
  <si>
    <t>[A]</t>
  </si>
  <si>
    <t>Impp / courant nominal</t>
  </si>
  <si>
    <t>[V]</t>
  </si>
  <si>
    <t>Voc / tension en circuit ouvert</t>
  </si>
  <si>
    <t>Vmpp / tension nominale</t>
  </si>
  <si>
    <t>Coefficient de température de Voc (valeur négative)</t>
  </si>
  <si>
    <t>Caractéristiques du champ</t>
  </si>
  <si>
    <t>[pcs]</t>
  </si>
  <si>
    <t>Nombre de panneaux en série</t>
  </si>
  <si>
    <t>Nombre de strings en parallèle</t>
  </si>
  <si>
    <t>[°C]</t>
  </si>
  <si>
    <t>Température minimale du panneau pendant l'année</t>
  </si>
  <si>
    <t>Température maximale du panneau pendant l'année</t>
  </si>
  <si>
    <t>Résultats</t>
  </si>
  <si>
    <t>Résultats aux STC (conditions de test standard)</t>
  </si>
  <si>
    <t>Puissance nominale installée</t>
  </si>
  <si>
    <t>Courant total aux STC (conditions de test standard)</t>
  </si>
  <si>
    <t>Tension totale en circuit ouvert aux STC (conditions de test standard)</t>
  </si>
  <si>
    <t>Tension MPP totale aux STC (conditions de test standard)</t>
  </si>
  <si>
    <t>Résultats à la température minimale du panneau pendant l'année</t>
  </si>
  <si>
    <t>Tension totale en circuit ouvert à la température ambiante minimale pendant l'année</t>
  </si>
  <si>
    <t>Résultats à la température maximale du panneau pendant l'année</t>
  </si>
  <si>
    <t>Tension MPP totale à la température maximale du panneau pendant l'année</t>
  </si>
  <si>
    <t>Explication</t>
  </si>
  <si>
    <t>Ceci n'est qu'une indication. Configuration OK.</t>
  </si>
  <si>
    <t>Ceci est un avertissement. Configuration non conforme.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</si>
</sst>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"/>
    </font>
    <font>
      <sz val="11"/>
      <color rgb="FF3F3F76"/>
      <name val="Calibri"/>
      <family val="2"/>
      <charset val="1"/>
    </font>
    <font>
      <b/>
      <sz val="10"/>
      <color theme="0"/>
      <name val="Arial"/>
      <family val="2"/>
      <charset val="1"/>
    </font>
    <font>
      <sz val="11"/>
      <color rgb="FF3F3F76"/>
      <name val="Arial"/>
      <family val="2"/>
      <charset val="1"/>
    </font>
    <font>
      <sz val="11"/>
      <color theme="1"/>
      <name val="Arial"/>
      <family val="2"/>
      <charset val="1"/>
    </font>
    <font>
      <sz val="11"/>
      <name val="Arial"/>
      <family val="2"/>
      <charset val="1"/>
    </font>
    <font>
      <sz val="11"/>
      <color theme="0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theme="0"/>
      <name val="Arial"/>
      <family val="2"/>
      <charset val="1"/>
    </font>
    <font>
      <b/>
      <sz val="12"/>
      <color theme="0"/>
      <name val="Arial"/>
      <family val="2"/>
      <charset val="1"/>
    </font>
    <font>
      <sz val="12"/>
      <color theme="0"/>
      <name val="Arial"/>
      <family val="2"/>
      <charset val="1"/>
    </font>
    <font>
      <b/>
      <sz val="12"/>
      <color rgb="FF3F3F76"/>
      <name val="Arial"/>
      <family val="2"/>
    </font>
    <font>
      <sz val="8"/>
      <color rgb="FF000000"/>
      <name val="Tahoma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3B67A5"/>
        <bgColor rgb="FF3366FF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0068A5"/>
        <bgColor rgb="FF008080"/>
      </patternFill>
    </fill>
    <fill>
      <patternFill patternType="solid">
        <fgColor theme="1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E20000"/>
        <bgColor rgb="FF8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/>
    <xf numFmtId="0" fontId="8" fillId="3" borderId="1"/>
  </cellStyleXfs>
  <cellXfs count="22">
    <xf numFmtId="0" fontId="0" fillId="0" borderId="0" xfId="0"/>
    <xf numFmtId="0" fontId="2" fillId="6" borderId="0" xfId="0" applyFont="1" applyFill="1" applyAlignment="1">
      <alignment vertical="center"/>
    </xf>
    <xf numFmtId="0" fontId="3" fillId="4" borderId="1" xfId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 applyAlignment="1" applyProtection="1">
      <alignment horizontal="left"/>
      <protection locked="0"/>
    </xf>
    <xf numFmtId="0" fontId="7" fillId="4" borderId="0" xfId="0" applyFont="1" applyFill="1"/>
    <xf numFmtId="0" fontId="4" fillId="4" borderId="0" xfId="0" applyFont="1" applyFill="1"/>
    <xf numFmtId="2" fontId="9" fillId="7" borderId="1" xfId="2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8" borderId="0" xfId="0" applyFont="1" applyFill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2" fontId="9" fillId="8" borderId="0" xfId="0" applyNumberFormat="1" applyFont="1" applyFill="1" applyAlignment="1" applyProtection="1">
      <alignment horizontal="left"/>
      <protection hidden="1"/>
    </xf>
    <xf numFmtId="0" fontId="7" fillId="9" borderId="0" xfId="0" applyFont="1" applyFill="1" applyAlignment="1">
      <alignment wrapText="1"/>
    </xf>
    <xf numFmtId="0" fontId="9" fillId="10" borderId="0" xfId="0" applyFont="1" applyFill="1" applyAlignment="1">
      <alignment wrapText="1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2" fontId="12" fillId="4" borderId="1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Excel Built-in Calculation" xfId="2" xr:uid="{00000000-0005-0000-0000-000007000000}"/>
    <cellStyle name="Excel Built-in Input" xfId="1" xr:uid="{00000000-0005-0000-0000-000006000000}"/>
    <cellStyle name="Standard" xfId="0" builtinId="0"/>
  </cellStyles>
  <dxfs count="3">
    <dxf>
      <font>
        <color rgb="FFFFFFFF"/>
      </font>
      <fill>
        <patternFill>
          <bgColor rgb="FFE2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E2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8A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A7D00"/>
      <rgbColor rgb="FF3B67A5"/>
      <rgbColor rgb="FF7F7F7F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C$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3949560</xdr:colOff>
      <xdr:row>0</xdr:row>
      <xdr:rowOff>0</xdr:rowOff>
    </xdr:from>
    <xdr:to>
      <xdr:col>3</xdr:col>
      <xdr:colOff>10441</xdr:colOff>
      <xdr:row>2</xdr:row>
      <xdr:rowOff>52920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73480" y="0"/>
          <a:ext cx="1276560" cy="47196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51859</xdr:colOff>
          <xdr:row>5</xdr:row>
          <xdr:rowOff>180975</xdr:rowOff>
        </xdr:from>
        <xdr:to>
          <xdr:col>1</xdr:col>
          <xdr:colOff>661459</xdr:colOff>
          <xdr:row>7</xdr:row>
          <xdr:rowOff>19050</xdr:rowOff>
        </xdr:to>
        <xdr:sp macro="" textlink="">
          <xdr:nvSpPr>
            <xdr:cNvPr id="1025" name="Option Button 1" descr="V/°C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A1E6734-633E-AEB8-9560-0F4AEAA74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V/°C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33831</xdr:colOff>
          <xdr:row>6</xdr:row>
          <xdr:rowOff>175063</xdr:rowOff>
        </xdr:from>
        <xdr:to>
          <xdr:col>1</xdr:col>
          <xdr:colOff>633906</xdr:colOff>
          <xdr:row>8</xdr:row>
          <xdr:rowOff>32188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D0BD238-2D24-4C71-BDC4-1B1B670C18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%/°C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="70" zoomScaleNormal="70" workbookViewId="0">
      <selection activeCell="C32" sqref="C32"/>
    </sheetView>
  </sheetViews>
  <sheetFormatPr baseColWidth="10" defaultColWidth="10.5703125" defaultRowHeight="15" x14ac:dyDescent="0.25"/>
  <cols>
    <col min="1" max="1" width="24.28515625" customWidth="1"/>
    <col min="2" max="2" width="14.28515625" customWidth="1"/>
    <col min="3" max="3" width="74" customWidth="1"/>
  </cols>
  <sheetData>
    <row r="1" spans="1:3" ht="18" customHeight="1" x14ac:dyDescent="0.25">
      <c r="A1" s="20" t="s">
        <v>0</v>
      </c>
      <c r="B1" s="19" t="s">
        <v>1</v>
      </c>
      <c r="C1" s="18" t="s">
        <v>2</v>
      </c>
    </row>
    <row r="2" spans="1:3" x14ac:dyDescent="0.25">
      <c r="A2" s="1" t="s">
        <v>3</v>
      </c>
      <c r="B2" s="1"/>
      <c r="C2" s="1"/>
    </row>
    <row r="3" spans="1:3" x14ac:dyDescent="0.25">
      <c r="A3" s="2"/>
      <c r="B3" s="3" t="s">
        <v>4</v>
      </c>
      <c r="C3" s="4" t="s">
        <v>5</v>
      </c>
    </row>
    <row r="4" spans="1:3" x14ac:dyDescent="0.25">
      <c r="A4" s="5"/>
      <c r="B4" s="3" t="s">
        <v>6</v>
      </c>
      <c r="C4" s="4" t="s">
        <v>7</v>
      </c>
    </row>
    <row r="5" spans="1:3" x14ac:dyDescent="0.25">
      <c r="A5" s="5"/>
      <c r="B5" s="3" t="s">
        <v>8</v>
      </c>
      <c r="C5" s="4" t="s">
        <v>9</v>
      </c>
    </row>
    <row r="6" spans="1:3" x14ac:dyDescent="0.25">
      <c r="A6" s="5"/>
      <c r="B6" s="3" t="s">
        <v>8</v>
      </c>
      <c r="C6" s="4" t="s">
        <v>10</v>
      </c>
    </row>
    <row r="7" spans="1:3" x14ac:dyDescent="0.25">
      <c r="A7" s="6"/>
      <c r="B7" s="3"/>
      <c r="C7" s="7" t="s">
        <v>11</v>
      </c>
    </row>
    <row r="8" spans="1:3" x14ac:dyDescent="0.25">
      <c r="A8" s="4"/>
      <c r="B8" s="21"/>
      <c r="C8" s="8">
        <v>2</v>
      </c>
    </row>
    <row r="9" spans="1:3" x14ac:dyDescent="0.25">
      <c r="A9" s="1" t="s">
        <v>12</v>
      </c>
      <c r="B9" s="1"/>
      <c r="C9" s="1"/>
    </row>
    <row r="10" spans="1:3" x14ac:dyDescent="0.25">
      <c r="A10" s="2"/>
      <c r="B10" s="3" t="s">
        <v>13</v>
      </c>
      <c r="C10" s="4" t="s">
        <v>14</v>
      </c>
    </row>
    <row r="11" spans="1:3" x14ac:dyDescent="0.25">
      <c r="A11" s="2"/>
      <c r="B11" s="3" t="s">
        <v>13</v>
      </c>
      <c r="C11" s="4" t="s">
        <v>15</v>
      </c>
    </row>
    <row r="12" spans="1:3" x14ac:dyDescent="0.25">
      <c r="A12" s="2"/>
      <c r="B12" s="3" t="s">
        <v>16</v>
      </c>
      <c r="C12" s="4" t="s">
        <v>17</v>
      </c>
    </row>
    <row r="13" spans="1:3" x14ac:dyDescent="0.25">
      <c r="A13" s="2"/>
      <c r="B13" s="3" t="s">
        <v>16</v>
      </c>
      <c r="C13" s="4" t="s">
        <v>18</v>
      </c>
    </row>
    <row r="14" spans="1:3" x14ac:dyDescent="0.25">
      <c r="A14" s="1" t="s">
        <v>19</v>
      </c>
      <c r="B14" s="1"/>
      <c r="C14" s="1"/>
    </row>
    <row r="15" spans="1:3" x14ac:dyDescent="0.25">
      <c r="A15" s="9" t="s">
        <v>20</v>
      </c>
      <c r="B15" s="10"/>
      <c r="C15" s="10"/>
    </row>
    <row r="16" spans="1:3" x14ac:dyDescent="0.25">
      <c r="A16" s="11">
        <f>A3*A10*A11</f>
        <v>0</v>
      </c>
      <c r="B16" s="3" t="s">
        <v>4</v>
      </c>
      <c r="C16" s="4" t="s">
        <v>21</v>
      </c>
    </row>
    <row r="17" spans="1:3" x14ac:dyDescent="0.25">
      <c r="A17" s="4"/>
      <c r="B17" s="3"/>
      <c r="C17" s="12" t="str">
        <f>IF(A16&lt;=3600,"OK","REMARQUE : la puissance CC maximale du SOL•THOR est de 3 600 W")</f>
        <v>OK</v>
      </c>
    </row>
    <row r="18" spans="1:3" x14ac:dyDescent="0.25">
      <c r="A18" s="11">
        <f>A11*A4</f>
        <v>0</v>
      </c>
      <c r="B18" s="3" t="s">
        <v>6</v>
      </c>
      <c r="C18" s="4" t="s">
        <v>22</v>
      </c>
    </row>
    <row r="19" spans="1:3" x14ac:dyDescent="0.25">
      <c r="A19" s="4"/>
      <c r="B19" s="3"/>
      <c r="C19" s="13" t="str">
        <f>IF(A18&lt;=26,"OK","REMARQUE : le SOL•THOR limitera le courant à 26 A")</f>
        <v>OK</v>
      </c>
    </row>
    <row r="20" spans="1:3" x14ac:dyDescent="0.25">
      <c r="A20" s="11">
        <f>A5*A10</f>
        <v>0</v>
      </c>
      <c r="B20" s="3" t="s">
        <v>8</v>
      </c>
      <c r="C20" s="4" t="s">
        <v>23</v>
      </c>
    </row>
    <row r="21" spans="1:3" x14ac:dyDescent="0.25">
      <c r="A21" s="4"/>
      <c r="B21" s="4"/>
      <c r="C21" s="14" t="str">
        <f>IF(AND(A20&gt;=30,A20&lt;=230),"OK","ATTENTION : hors de la plage de tension")</f>
        <v>ATTENTION : hors de la plage de tension</v>
      </c>
    </row>
    <row r="22" spans="1:3" x14ac:dyDescent="0.25">
      <c r="A22" s="11">
        <f>A6*A10</f>
        <v>0</v>
      </c>
      <c r="B22" s="3" t="s">
        <v>8</v>
      </c>
      <c r="C22" s="4" t="s">
        <v>24</v>
      </c>
    </row>
    <row r="23" spans="1:3" x14ac:dyDescent="0.25">
      <c r="A23" s="4"/>
      <c r="B23" s="4"/>
      <c r="C23" s="12" t="str">
        <f>IF(AND(A22&gt;=30,A22&lt;=230),"OK","ATTENTION : hors de la plage de tension")</f>
        <v>ATTENTION : hors de la plage de tension</v>
      </c>
    </row>
    <row r="24" spans="1:3" x14ac:dyDescent="0.25">
      <c r="A24" s="9" t="s">
        <v>25</v>
      </c>
      <c r="B24" s="10"/>
      <c r="C24" s="10"/>
    </row>
    <row r="25" spans="1:3" x14ac:dyDescent="0.25">
      <c r="A25" s="11">
        <f>IF(C8=1,A5*A10+A10*A7*-1*(25-A12),A5*A10+A5*A10*A7/100*-1*(25-A12))</f>
        <v>0</v>
      </c>
      <c r="B25" s="3" t="s">
        <v>8</v>
      </c>
      <c r="C25" s="4" t="s">
        <v>26</v>
      </c>
    </row>
    <row r="26" spans="1:3" x14ac:dyDescent="0.25">
      <c r="A26" s="4"/>
      <c r="B26" s="4"/>
      <c r="C26" s="12" t="str">
        <f>IF(AND(30&lt;A25,A25&lt;230),"OK","ATTENTION : hors de la plage de tension")</f>
        <v>ATTENTION : hors de la plage de tension</v>
      </c>
    </row>
    <row r="27" spans="1:3" x14ac:dyDescent="0.25">
      <c r="A27" s="9" t="s">
        <v>27</v>
      </c>
      <c r="B27" s="10"/>
      <c r="C27" s="10"/>
    </row>
    <row r="28" spans="1:3" x14ac:dyDescent="0.25">
      <c r="A28" s="11">
        <f>A6*A10+A5*A10*A7/100*-1*(25-A13)</f>
        <v>0</v>
      </c>
      <c r="B28" s="3" t="s">
        <v>8</v>
      </c>
      <c r="C28" s="4" t="s">
        <v>28</v>
      </c>
    </row>
    <row r="29" spans="1:3" x14ac:dyDescent="0.25">
      <c r="A29" s="4"/>
      <c r="B29" s="4"/>
      <c r="C29" s="15" t="str">
        <f>IF(AND(30&lt;A28,A28&lt;230),"OK","ATTENTION : hors de la plage de tension")</f>
        <v>ATTENTION : hors de la plage de tension</v>
      </c>
    </row>
    <row r="30" spans="1:3" x14ac:dyDescent="0.25">
      <c r="A30" s="1" t="s">
        <v>29</v>
      </c>
      <c r="B30" s="1"/>
      <c r="C30" s="1"/>
    </row>
    <row r="31" spans="1:3" ht="29.25" customHeight="1" x14ac:dyDescent="0.25">
      <c r="A31" s="4"/>
      <c r="B31" s="4"/>
      <c r="C31" s="16" t="s">
        <v>30</v>
      </c>
    </row>
    <row r="32" spans="1:3" ht="31.5" customHeight="1" x14ac:dyDescent="0.25">
      <c r="A32" s="4"/>
      <c r="B32" s="4"/>
      <c r="C32" s="17" t="s">
        <v>31</v>
      </c>
    </row>
  </sheetData>
  <sheetProtection algorithmName="SHA-512" hashValue="zExvB2ZhJF+V7JMWe1afB77Kjkf+Oy4JQ8vj3/Nd96m5LJZSvFaOo5ST1KjuNCvKKlI6mc6ZDU9n2BWYZdHR1A==" saltValue="RZn27n1pn6c1TnmeoUBRrg==" spinCount="100000" sheet="1" formatCells="0"/>
  <conditionalFormatting sqref="C17 C19 C21 C24 C26 C29">
    <cfRule type="containsText" dxfId="2" priority="2" operator="containsText" text="OK">
      <formula>NOT(ISERROR(SEARCH("OK",C17)))</formula>
    </cfRule>
  </conditionalFormatting>
  <conditionalFormatting sqref="C17 C19">
    <cfRule type="containsText" dxfId="1" priority="4" operator="containsText" text="note">
      <formula>NOT(ISERROR(SEARCH("note",C17)))</formula>
    </cfRule>
  </conditionalFormatting>
  <conditionalFormatting sqref="C21 C26 C29 C23">
    <cfRule type="containsText" dxfId="0" priority="3" operator="containsText" text="Attention">
      <formula>NOT(ISERROR(SEARCH("Attention",C21)))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locked="0" defaultSize="0" autoFill="0" autoLine="0" autoPict="0" altText="V/°C">
                <anchor moveWithCells="1">
                  <from>
                    <xdr:col>1</xdr:col>
                    <xdr:colOff>47625</xdr:colOff>
                    <xdr:row>5</xdr:row>
                    <xdr:rowOff>180975</xdr:rowOff>
                  </from>
                  <to>
                    <xdr:col>1</xdr:col>
                    <xdr:colOff>657225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171450</xdr:rowOff>
                  </from>
                  <to>
                    <xdr:col>1</xdr:col>
                    <xdr:colOff>638175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38259-9980-4374-b9d0-0d2a301fa7f7">
      <Terms xmlns="http://schemas.microsoft.com/office/infopath/2007/PartnerControls"/>
    </lcf76f155ced4ddcb4097134ff3c332f>
    <TaxCatchAll xmlns="3e3e9cb0-0a86-4347-a7d3-b74a266a17e9" xsi:nil="true"/>
    <_dlc_DocId xmlns="3e3e9cb0-0a86-4347-a7d3-b74a266a17e9">XYAK3MVUPJNU-1005231436-28142</_dlc_DocId>
    <_dlc_DocIdUrl xmlns="3e3e9cb0-0a86-4347-a7d3-b74a266a17e9">
      <Url>https://mypv.sharepoint.com/sites/Technik/_layouts/15/DocIdRedir.aspx?ID=XYAK3MVUPJNU-1005231436-28142</Url>
      <Description>XYAK3MVUPJNU-1005231436-28142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7420D9FDD6641AE5521D0110567D6" ma:contentTypeVersion="13" ma:contentTypeDescription="Ein neues Dokument erstellen." ma:contentTypeScope="" ma:versionID="30559e67e1df7b7a18b3c3e97858aa99">
  <xsd:schema xmlns:xsd="http://www.w3.org/2001/XMLSchema" xmlns:xs="http://www.w3.org/2001/XMLSchema" xmlns:p="http://schemas.microsoft.com/office/2006/metadata/properties" xmlns:ns2="3e3e9cb0-0a86-4347-a7d3-b74a266a17e9" xmlns:ns3="afe38259-9980-4374-b9d0-0d2a301fa7f7" targetNamespace="http://schemas.microsoft.com/office/2006/metadata/properties" ma:root="true" ma:fieldsID="40d068178a021ba5837efbf5894e202b" ns2:_="" ns3:_="">
    <xsd:import namespace="3e3e9cb0-0a86-4347-a7d3-b74a266a17e9"/>
    <xsd:import namespace="afe38259-9980-4374-b9d0-0d2a301fa7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e9cb0-0a86-4347-a7d3-b74a266a1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53049358-522f-49a0-93d7-086b42a9d160}" ma:internalName="TaxCatchAll" ma:showField="CatchAllData" ma:web="3e3e9cb0-0a86-4347-a7d3-b74a266a1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8259-9980-4374-b9d0-0d2a301fa7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f26add6-f8ec-4a7f-adfe-5afe58d45d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A72B6B-8721-4034-95AB-4FFE1A7D9930}">
  <ds:schemaRefs>
    <ds:schemaRef ds:uri="http://schemas.microsoft.com/office/2006/metadata/properties"/>
    <ds:schemaRef ds:uri="http://schemas.microsoft.com/office/infopath/2007/PartnerControls"/>
    <ds:schemaRef ds:uri="afe38259-9980-4374-b9d0-0d2a301fa7f7"/>
    <ds:schemaRef ds:uri="3e3e9cb0-0a86-4347-a7d3-b74a266a17e9"/>
  </ds:schemaRefs>
</ds:datastoreItem>
</file>

<file path=customXml/itemProps2.xml><?xml version="1.0" encoding="utf-8"?>
<ds:datastoreItem xmlns:ds="http://schemas.openxmlformats.org/officeDocument/2006/customXml" ds:itemID="{E4482D5F-3911-4D38-80DE-FF0E40A636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95B4C-EE77-4F3A-804D-103251356E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501521-0E81-46A2-82C8-7DEF3BF70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e9cb0-0a86-4347-a7d3-b74a266a17e9"/>
    <ds:schemaRef ds:uri="afe38259-9980-4374-b9d0-0d2a301fa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SOL•THOR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 MINA</dc:creator>
  <dc:description/>
  <cp:lastModifiedBy>Georg Mina</cp:lastModifiedBy>
  <cp:revision>0</cp:revision>
  <dcterms:created xsi:type="dcterms:W3CDTF">2024-10-15T13:42:54Z</dcterms:created>
  <dcterms:modified xsi:type="dcterms:W3CDTF">2026-05-18T09:07:44Z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0x0101002887420D9FDD6641AE5521D0110567D6</vt:lpwstr>
  </property>
  <property fmtid="{D5CDD505-2E9C-101B-9397-08002B2CF9AE}" pid="3" name="MediaServiceImageTags">
    <vt:lpwstr/>
  </property>
  <property fmtid="{D5CDD505-2E9C-101B-9397-08002B2CF9AE}" pid="4" name="_dlc_DocIdItemGuid">
    <vt:lpwstr>1bcaffb4-c120-438a-a253-88da234129e0</vt:lpwstr>
  </property>
</Properties>
</file>